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<sst xmlns="http://schemas.openxmlformats.org/spreadsheetml/2006/main" count="123" uniqueCount="119">
  <si>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</si>
  <si>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</si>
  <si>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</si>
  <si>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</si>
  <si>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</si>
  <si>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</si>
  <si>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</si>
  <si>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</si>
  <si>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</si>
  <si>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</si>
  <si>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</si>
  <si>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</si>
  <si>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</si>
  <si>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</si>
  <si>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</si>
  <si>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</si>
  <si>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</si>
  <si>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</si>
  <si>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</si>
  <si>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</si>
  <si>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</si>
  <si>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</si>
  <si>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</si>
  <si>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</si>
  <si>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</si>
  <si>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</si>
  <si>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</si>
  <si>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</si>
  <si>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</si>
  <si>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</si>
  <si>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</si>
  <si>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</si>
  <si>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</si>
  <si>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</si>
  <si>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</si>
  <si>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</si>
  <si>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</si>
  <si>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</si>
  <si>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</si>
  <si>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</si>
  <si>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</si>
  <si>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</si>
  <si>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</si>
  <si>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</si>
  <si>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</si>
  <si>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</si>
  <si>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</si>
  <si>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</si>
  <si>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</si>
  <si>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</si>
  <si>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</si>
  <si>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</si>
  <si>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</si>
  <si>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</si>
  <si>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</si>
  <si>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</si>
  <si>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</si>
  <si>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</si>
  <si>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</si>
  <si>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</si>
  <si>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</si>
  <si>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</si>
  <si>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</si>
  <si>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</si>
  <si>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</si>
  <si>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</si>
  <si>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</si>
  <si>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</si>
  <si>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</si>
  <si>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</si>
  <si>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</si>
  <si>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</si>
  <si>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</si>
  <si>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</si>
  <si>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</si>
  <si>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</si>
  <si>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</si>
  <si>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</si>
  <si>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</si>
  <si>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</si>
  <si>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</si>
  <si>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</si>
  <si>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</si>
  <si>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</si>
  <si>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</si>
  <si>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</si>
  <si>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</si>
  <si>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</si>
  <si>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</si>
  <si>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</si>
  <si>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</si>
  <si>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</si>
  <si>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</si>
  <si>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</si>
  <si>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</si>
  <si>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</si>
  <si>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</si>
  <si>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</si>
  <si>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</si>
  <si>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</si>
  <si>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</si>
  <si>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</si>
  <si>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</si>
  <si>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</si>
  <si>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</si>
  <si>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</si>
  <si>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</si>
  <si>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</si>
  <si>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</si>
  <si>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</si>
  <si>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</si>
  <si>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</si>
  <si>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</si>
  <si>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</si>
  <si>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</si>
  <si>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</si>
  <si>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</t>
  </si>
  <si>
    <t>по расходам  по состоянию на 01 апреля 2021 года.</t>
  </si>
  <si>
    <t>по доходам по состоянию на  01апреля  2021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</si>
</sst>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justify" vertical="top" wrapText="1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justify" vertical="top" wrapText="1"/>
    </xf>
    <xf numFmtId="0" fontId="9" fillId="0" borderId="17" xfId="0" applyFont="1" applyFill="1" applyBorder="1" applyAlignment="1">
      <alignment horizontal="justify" vertical="top" wrapText="1"/>
    </xf>
    <xf numFmtId="180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8" fontId="4" fillId="0" borderId="25" xfId="0" applyNumberFormat="1" applyFont="1" applyFill="1" applyBorder="1" applyAlignment="1">
      <alignment horizontal="center"/>
    </xf>
    <xf numFmtId="185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88" fontId="4" fillId="0" borderId="17" xfId="0" applyNumberFormat="1" applyFont="1" applyBorder="1" applyAlignment="1">
      <alignment horizontal="center" wrapText="1"/>
    </xf>
    <xf numFmtId="188" fontId="4" fillId="0" borderId="17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5" xfId="0" applyNumberFormat="1" applyFont="1" applyFill="1" applyBorder="1" applyAlignment="1">
      <alignment horizontal="center"/>
    </xf>
    <xf numFmtId="185" fontId="1" fillId="33" borderId="26" xfId="0" applyNumberFormat="1" applyFont="1" applyFill="1" applyBorder="1" applyAlignment="1">
      <alignment horizontal="center"/>
    </xf>
    <xf numFmtId="185" fontId="1" fillId="33" borderId="27" xfId="0" applyNumberFormat="1" applyFont="1" applyFill="1" applyBorder="1" applyAlignment="1">
      <alignment horizontal="center"/>
    </xf>
    <xf numFmtId="185" fontId="1" fillId="33" borderId="2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27" xfId="0" applyNumberFormat="1" applyFont="1" applyFill="1" applyBorder="1" applyAlignment="1">
      <alignment horizontal="center" vertical="top"/>
    </xf>
    <xf numFmtId="185" fontId="1" fillId="33" borderId="28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1" fillId="33" borderId="3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88" fontId="1" fillId="33" borderId="16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 vertical="justify"/>
    </xf>
    <xf numFmtId="185" fontId="1" fillId="0" borderId="26" xfId="0" applyNumberFormat="1" applyFont="1" applyBorder="1" applyAlignment="1">
      <alignment horizontal="center" wrapText="1"/>
    </xf>
    <xf numFmtId="185" fontId="1" fillId="0" borderId="27" xfId="0" applyNumberFormat="1" applyFont="1" applyBorder="1" applyAlignment="1">
      <alignment horizontal="center" wrapText="1"/>
    </xf>
    <xf numFmtId="185" fontId="1" fillId="0" borderId="27" xfId="0" applyNumberFormat="1" applyFont="1" applyBorder="1" applyAlignment="1">
      <alignment horizontal="center" vertical="top" wrapText="1"/>
    </xf>
    <xf numFmtId="185" fontId="1" fillId="0" borderId="26" xfId="0" applyNumberFormat="1" applyFont="1" applyBorder="1" applyAlignment="1">
      <alignment horizontal="center" vertical="top" wrapText="1"/>
    </xf>
    <xf numFmtId="185" fontId="4" fillId="0" borderId="15" xfId="0" applyNumberFormat="1" applyFont="1" applyBorder="1" applyAlignment="1">
      <alignment horizontal="center" vertical="top" wrapText="1"/>
    </xf>
    <xf numFmtId="185" fontId="4" fillId="0" borderId="15" xfId="0" applyNumberFormat="1" applyFont="1" applyFill="1" applyBorder="1" applyAlignment="1">
      <alignment horizontal="center"/>
    </xf>
    <xf numFmtId="185" fontId="1" fillId="0" borderId="28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180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185" fontId="4" fillId="33" borderId="17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6" xfId="0" applyNumberFormat="1" applyFont="1" applyFill="1" applyBorder="1" applyAlignment="1">
      <alignment horizontal="center"/>
    </xf>
    <xf numFmtId="185" fontId="4" fillId="33" borderId="17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6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45" fillId="33" borderId="10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6" xfId="0" applyNumberFormat="1" applyFont="1" applyFill="1" applyBorder="1" applyAlignment="1">
      <alignment horizontal="center"/>
    </xf>
    <xf numFmtId="185" fontId="4" fillId="33" borderId="37" xfId="0" applyNumberFormat="1" applyFont="1" applyFill="1" applyBorder="1" applyAlignment="1">
      <alignment horizontal="center"/>
    </xf>
    <xf numFmtId="185" fontId="4" fillId="33" borderId="14" xfId="0" applyNumberFormat="1" applyFont="1" applyFill="1" applyBorder="1" applyAlignment="1">
      <alignment horizontal="center"/>
    </xf>
    <xf numFmtId="188" fontId="4" fillId="33" borderId="38" xfId="0" applyNumberFormat="1" applyFont="1" applyFill="1" applyBorder="1" applyAlignment="1">
      <alignment horizontal="center"/>
    </xf>
    <xf numFmtId="188" fontId="4" fillId="33" borderId="19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75" zoomScaleSheetLayoutView="75" zoomScalePageLayoutView="0" workbookViewId="0" topLeftCell="A10">
      <selection activeCell="C25" sqref="C25"/>
    </sheetView>
  </sheetViews>
  <sheetFormatPr defaultColWidth="9.140625" defaultRowHeight="12.75"/>
  <cols>
    <col min="1" max="1" width="13.28125" style="0" customWidth="1"/>
    <col min="2" max="2" width="48.28125" style="10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3.5">
      <c r="A1" s="1" t="s">
        <v>116</v>
      </c>
      <c r="B1" s="96"/>
      <c r="C1" s="2"/>
      <c r="D1" s="1"/>
      <c r="E1" s="1"/>
    </row>
    <row r="2" spans="1:5" ht="13.5">
      <c r="A2" s="1"/>
      <c r="B2" s="137"/>
      <c r="C2" s="137"/>
      <c r="D2" s="137"/>
      <c r="E2" s="137"/>
    </row>
    <row r="3" spans="1:5" ht="14.25">
      <c r="A3" s="125" t="s">
        <v>76</v>
      </c>
      <c r="B3" s="125"/>
      <c r="C3" s="125"/>
      <c r="D3" s="125"/>
      <c r="E3" s="125"/>
    </row>
    <row r="4" spans="1:5" ht="14.25">
      <c r="A4" s="125" t="s">
        <v>118</v>
      </c>
      <c r="B4" s="125"/>
      <c r="C4" s="125"/>
      <c r="D4" s="125"/>
      <c r="E4" s="125"/>
    </row>
    <row r="5" spans="1:5" ht="14.25" thickBot="1">
      <c r="A5" s="1"/>
      <c r="B5" s="96"/>
      <c r="C5" s="1"/>
      <c r="D5" s="127" t="s">
        <v>0</v>
      </c>
      <c r="E5" s="127"/>
    </row>
    <row r="6" spans="1:5" ht="12.75">
      <c r="A6" s="128" t="s">
        <v>1</v>
      </c>
      <c r="B6" s="131" t="s">
        <v>2</v>
      </c>
      <c r="C6" s="134" t="s">
        <v>66</v>
      </c>
      <c r="D6" s="134" t="s">
        <v>3</v>
      </c>
      <c r="E6" s="138" t="s">
        <v>67</v>
      </c>
    </row>
    <row r="7" spans="1:5" ht="12.75">
      <c r="A7" s="129"/>
      <c r="B7" s="132"/>
      <c r="C7" s="135"/>
      <c r="D7" s="135"/>
      <c r="E7" s="139"/>
    </row>
    <row r="8" spans="1:5" ht="20.25" customHeight="1" thickBot="1">
      <c r="A8" s="130"/>
      <c r="B8" s="133"/>
      <c r="C8" s="136"/>
      <c r="D8" s="136"/>
      <c r="E8" s="140"/>
    </row>
    <row r="9" spans="1:5" ht="14.25" thickBot="1">
      <c r="A9" s="15" t="s">
        <v>4</v>
      </c>
      <c r="B9" s="97" t="s">
        <v>5</v>
      </c>
      <c r="C9" s="62">
        <f>C10+C11+C12+C13+C14+C15+C16+C17+C18+C19+C20+C21+C22+C23</f>
        <v>525346.2</v>
      </c>
      <c r="D9" s="62">
        <f>D10+D11+D12+D13+D14+D15+D16+D17+D18+D19+D20+D21+D22+D23</f>
        <v>124534.49999999999</v>
      </c>
      <c r="E9" s="87">
        <f>D9/C9*100</f>
        <v>23.70522524004171</v>
      </c>
    </row>
    <row r="10" spans="1:5" ht="13.5">
      <c r="A10" s="13" t="s">
        <v>6</v>
      </c>
      <c r="B10" s="14" t="s">
        <v>7</v>
      </c>
      <c r="C10" s="69">
        <v>343061</v>
      </c>
      <c r="D10" s="71">
        <v>81627.3</v>
      </c>
      <c r="E10" s="89">
        <f aca="true" t="shared" si="0" ref="E10:E33">D10/C10*100</f>
        <v>23.793815094108627</v>
      </c>
    </row>
    <row r="11" spans="1:5" ht="27">
      <c r="A11" s="9" t="s">
        <v>81</v>
      </c>
      <c r="B11" s="5" t="s">
        <v>88</v>
      </c>
      <c r="C11" s="65">
        <v>25088.1</v>
      </c>
      <c r="D11" s="72">
        <v>5625.3</v>
      </c>
      <c r="E11" s="90">
        <f t="shared" si="0"/>
        <v>22.422184222798858</v>
      </c>
    </row>
    <row r="12" spans="1:5" ht="27">
      <c r="A12" s="10" t="s">
        <v>93</v>
      </c>
      <c r="B12" s="4" t="s">
        <v>89</v>
      </c>
      <c r="C12" s="70">
        <v>27828</v>
      </c>
      <c r="D12" s="88">
        <v>6308</v>
      </c>
      <c r="E12" s="90">
        <f t="shared" si="0"/>
        <v>22.6678165876096</v>
      </c>
    </row>
    <row r="13" spans="1:5" ht="27">
      <c r="A13" s="10" t="s">
        <v>8</v>
      </c>
      <c r="B13" s="98" t="s">
        <v>9</v>
      </c>
      <c r="C13" s="65">
        <v>6837</v>
      </c>
      <c r="D13" s="65">
        <v>3285.2</v>
      </c>
      <c r="E13" s="90">
        <f t="shared" si="0"/>
        <v>48.0503144654088</v>
      </c>
    </row>
    <row r="14" spans="1:5" ht="13.5">
      <c r="A14" s="10" t="s">
        <v>105</v>
      </c>
      <c r="B14" s="99" t="s">
        <v>106</v>
      </c>
      <c r="C14" s="65">
        <v>127</v>
      </c>
      <c r="D14" s="65">
        <v>0</v>
      </c>
      <c r="E14" s="90">
        <f t="shared" si="0"/>
        <v>0</v>
      </c>
    </row>
    <row r="15" spans="1:5" ht="27">
      <c r="A15" s="11" t="s">
        <v>82</v>
      </c>
      <c r="B15" s="4" t="s">
        <v>83</v>
      </c>
      <c r="C15" s="65">
        <v>1996</v>
      </c>
      <c r="D15" s="65">
        <v>1177.5</v>
      </c>
      <c r="E15" s="90">
        <f t="shared" si="0"/>
        <v>58.99298597194389</v>
      </c>
    </row>
    <row r="16" spans="1:5" ht="13.5">
      <c r="A16" s="11" t="s">
        <v>10</v>
      </c>
      <c r="B16" s="4" t="s">
        <v>11</v>
      </c>
      <c r="C16" s="65">
        <v>19283</v>
      </c>
      <c r="D16" s="65">
        <v>1013.9</v>
      </c>
      <c r="E16" s="90">
        <f t="shared" si="0"/>
        <v>5.257999273971892</v>
      </c>
    </row>
    <row r="17" spans="1:5" ht="13.5">
      <c r="A17" s="10" t="s">
        <v>12</v>
      </c>
      <c r="B17" s="5" t="s">
        <v>13</v>
      </c>
      <c r="C17" s="65">
        <v>25036</v>
      </c>
      <c r="D17" s="65">
        <v>5789.9</v>
      </c>
      <c r="E17" s="90">
        <f t="shared" si="0"/>
        <v>23.1262981306918</v>
      </c>
    </row>
    <row r="18" spans="1:5" ht="13.5">
      <c r="A18" s="10" t="s">
        <v>14</v>
      </c>
      <c r="B18" s="5" t="s">
        <v>15</v>
      </c>
      <c r="C18" s="65">
        <v>7673.8</v>
      </c>
      <c r="D18" s="65">
        <v>2037.6</v>
      </c>
      <c r="E18" s="90">
        <f t="shared" si="0"/>
        <v>26.552685761943234</v>
      </c>
    </row>
    <row r="19" spans="1:5" ht="36" customHeight="1">
      <c r="A19" s="10" t="s">
        <v>16</v>
      </c>
      <c r="B19" s="4" t="s">
        <v>68</v>
      </c>
      <c r="C19" s="65">
        <v>41325.2</v>
      </c>
      <c r="D19" s="65">
        <v>4530.5</v>
      </c>
      <c r="E19" s="91">
        <f t="shared" si="0"/>
        <v>10.963044340983226</v>
      </c>
    </row>
    <row r="20" spans="1:5" ht="13.5" customHeight="1">
      <c r="A20" s="10" t="s">
        <v>17</v>
      </c>
      <c r="B20" s="4" t="s">
        <v>18</v>
      </c>
      <c r="C20" s="65">
        <v>4341</v>
      </c>
      <c r="D20" s="65">
        <v>3639.2</v>
      </c>
      <c r="E20" s="91">
        <f t="shared" si="0"/>
        <v>83.83321815249943</v>
      </c>
    </row>
    <row r="21" spans="1:5" ht="27">
      <c r="A21" s="12" t="s">
        <v>19</v>
      </c>
      <c r="B21" s="6" t="s">
        <v>20</v>
      </c>
      <c r="C21" s="65">
        <v>1528.7</v>
      </c>
      <c r="D21" s="65">
        <v>301.4</v>
      </c>
      <c r="E21" s="91">
        <f t="shared" si="0"/>
        <v>19.716098645908286</v>
      </c>
    </row>
    <row r="22" spans="1:5" ht="27">
      <c r="A22" s="12" t="s">
        <v>21</v>
      </c>
      <c r="B22" s="4" t="s">
        <v>22</v>
      </c>
      <c r="C22" s="65">
        <v>17557.6</v>
      </c>
      <c r="D22" s="65">
        <v>7883.7</v>
      </c>
      <c r="E22" s="91">
        <f t="shared" si="0"/>
        <v>44.901922814052035</v>
      </c>
    </row>
    <row r="23" spans="1:5" ht="14.25" thickBot="1">
      <c r="A23" s="12" t="s">
        <v>23</v>
      </c>
      <c r="B23" s="4" t="s">
        <v>24</v>
      </c>
      <c r="C23" s="65">
        <v>3663.8</v>
      </c>
      <c r="D23" s="65">
        <v>1315</v>
      </c>
      <c r="E23" s="91">
        <f t="shared" si="0"/>
        <v>35.891697145040666</v>
      </c>
    </row>
    <row r="24" spans="1:5" ht="14.25" thickBot="1">
      <c r="A24" s="18" t="s">
        <v>25</v>
      </c>
      <c r="B24" s="19" t="s">
        <v>26</v>
      </c>
      <c r="C24" s="63">
        <f>C25+C30+C31</f>
        <v>893006.3</v>
      </c>
      <c r="D24" s="63">
        <f>D25+D30+D31</f>
        <v>209229.2</v>
      </c>
      <c r="E24" s="87">
        <f t="shared" si="0"/>
        <v>23.429756318628435</v>
      </c>
    </row>
    <row r="25" spans="1:5" ht="27">
      <c r="A25" s="66" t="s">
        <v>27</v>
      </c>
      <c r="B25" s="67" t="s">
        <v>28</v>
      </c>
      <c r="C25" s="64">
        <f>C26+C27+C28+C29</f>
        <v>897858.5</v>
      </c>
      <c r="D25" s="64">
        <f>D26+D27+D28+D29</f>
        <v>214081.1</v>
      </c>
      <c r="E25" s="92">
        <f t="shared" si="0"/>
        <v>23.843523227769186</v>
      </c>
    </row>
    <row r="26" spans="1:5" ht="27">
      <c r="A26" s="84" t="s">
        <v>107</v>
      </c>
      <c r="B26" s="85" t="s">
        <v>108</v>
      </c>
      <c r="C26" s="69">
        <v>177387</v>
      </c>
      <c r="D26" s="69">
        <v>44346</v>
      </c>
      <c r="E26" s="91">
        <f t="shared" si="0"/>
        <v>24.99957719562313</v>
      </c>
    </row>
    <row r="27" spans="1:5" ht="36" customHeight="1">
      <c r="A27" s="12" t="s">
        <v>98</v>
      </c>
      <c r="B27" s="4" t="s">
        <v>90</v>
      </c>
      <c r="C27" s="72">
        <v>65624.4</v>
      </c>
      <c r="D27" s="72">
        <v>5882</v>
      </c>
      <c r="E27" s="91">
        <f t="shared" si="0"/>
        <v>8.963129567660811</v>
      </c>
    </row>
    <row r="28" spans="1:5" ht="27">
      <c r="A28" s="12" t="s">
        <v>97</v>
      </c>
      <c r="B28" s="5" t="s">
        <v>91</v>
      </c>
      <c r="C28" s="72">
        <v>608430.6</v>
      </c>
      <c r="D28" s="72">
        <v>154017</v>
      </c>
      <c r="E28" s="91">
        <f t="shared" si="0"/>
        <v>25.313815577323034</v>
      </c>
    </row>
    <row r="29" spans="1:5" ht="13.5">
      <c r="A29" s="20" t="s">
        <v>110</v>
      </c>
      <c r="B29" s="17" t="s">
        <v>111</v>
      </c>
      <c r="C29" s="86">
        <v>46416.5</v>
      </c>
      <c r="D29" s="86">
        <v>9836.1</v>
      </c>
      <c r="E29" s="91">
        <f t="shared" si="0"/>
        <v>21.190955802354765</v>
      </c>
    </row>
    <row r="30" spans="1:5" ht="57" customHeight="1">
      <c r="A30" s="20" t="s">
        <v>114</v>
      </c>
      <c r="B30" s="17" t="s">
        <v>115</v>
      </c>
      <c r="C30" s="86">
        <v>177.8</v>
      </c>
      <c r="D30" s="86">
        <v>178</v>
      </c>
      <c r="E30" s="95">
        <v>0</v>
      </c>
    </row>
    <row r="31" spans="1:5" ht="55.5" thickBot="1">
      <c r="A31" s="20" t="s">
        <v>100</v>
      </c>
      <c r="B31" s="68" t="s">
        <v>69</v>
      </c>
      <c r="C31" s="86">
        <v>-5030</v>
      </c>
      <c r="D31" s="86">
        <v>-5029.9</v>
      </c>
      <c r="E31" s="95">
        <v>0</v>
      </c>
    </row>
    <row r="32" spans="1:5" ht="27.75" thickBot="1">
      <c r="A32" s="21" t="s">
        <v>29</v>
      </c>
      <c r="B32" s="22" t="s">
        <v>30</v>
      </c>
      <c r="C32" s="63">
        <v>0</v>
      </c>
      <c r="D32" s="63">
        <v>0</v>
      </c>
      <c r="E32" s="93">
        <v>0</v>
      </c>
    </row>
    <row r="33" spans="1:5" ht="15.75" customHeight="1" thickBot="1">
      <c r="A33" s="141" t="s">
        <v>31</v>
      </c>
      <c r="B33" s="142"/>
      <c r="C33" s="63">
        <f>C9+C24</f>
        <v>1418352.5</v>
      </c>
      <c r="D33" s="63">
        <f>D9+D24</f>
        <v>333763.7</v>
      </c>
      <c r="E33" s="87">
        <f t="shared" si="0"/>
        <v>23.531787760799943</v>
      </c>
    </row>
    <row r="34" spans="1:5" ht="13.5">
      <c r="A34" s="1"/>
      <c r="B34" s="96"/>
      <c r="C34" s="1"/>
      <c r="D34" s="1"/>
      <c r="E34" s="1"/>
    </row>
    <row r="35" spans="1:5" ht="13.5">
      <c r="A35" s="1" t="s">
        <v>102</v>
      </c>
      <c r="B35" s="96"/>
      <c r="C35" s="1"/>
      <c r="D35" s="1"/>
      <c r="E35" s="1"/>
    </row>
    <row r="36" spans="1:7" ht="13.5">
      <c r="A36" s="126" t="s">
        <v>104</v>
      </c>
      <c r="B36" s="126"/>
      <c r="C36" s="1"/>
      <c r="D36" s="61" t="s">
        <v>103</v>
      </c>
      <c r="E36" s="1"/>
      <c r="G36" s="1"/>
    </row>
    <row r="37" spans="1:5" ht="13.5">
      <c r="A37" s="1"/>
      <c r="B37" s="96"/>
      <c r="C37" s="1"/>
      <c r="D37" s="1"/>
      <c r="E37" s="1"/>
    </row>
    <row r="38" spans="1:5" ht="13.5">
      <c r="A38" s="1" t="s">
        <v>85</v>
      </c>
      <c r="B38" s="96" t="s">
        <v>101</v>
      </c>
      <c r="C38" s="1"/>
      <c r="D38" s="1"/>
      <c r="E38" s="1"/>
    </row>
  </sheetData>
  <sheetProtection/>
  <mergeCells count="11">
    <mergeCell ref="B2:E2"/>
    <mergeCell ref="D6:D8"/>
    <mergeCell ref="E6:E8"/>
    <mergeCell ref="A33:B33"/>
    <mergeCell ref="A3:E3"/>
    <mergeCell ref="A4:E4"/>
    <mergeCell ref="A36:B36"/>
    <mergeCell ref="D5:E5"/>
    <mergeCell ref="A6:A8"/>
    <mergeCell ref="B6:B8"/>
    <mergeCell ref="C6:C8"/>
  </mergeCells>
  <printOptions/>
  <pageMargins left="0.57" right="0.23" top="0.46" bottom="0.58" header="0.21" footer="0.3"/>
  <pageSetup horizontalDpi="600" verticalDpi="600" orientation="portrait" paperSize="9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90" zoomScaleSheetLayoutView="90" workbookViewId="0" topLeftCell="A2">
      <selection activeCell="G52" sqref="G5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3.28125" style="124" customWidth="1"/>
    <col min="4" max="4" width="12.7109375" style="124" customWidth="1"/>
    <col min="5" max="5" width="8.8515625" style="0" customWidth="1"/>
  </cols>
  <sheetData>
    <row r="1" spans="1:5" ht="13.5">
      <c r="A1" s="1"/>
      <c r="B1" s="1"/>
      <c r="C1" s="61"/>
      <c r="D1" s="61"/>
      <c r="E1" s="1"/>
    </row>
    <row r="2" spans="1:5" ht="18" customHeight="1">
      <c r="A2" s="1"/>
      <c r="B2" s="143"/>
      <c r="C2" s="143"/>
      <c r="D2" s="143"/>
      <c r="E2" s="143"/>
    </row>
    <row r="3" spans="1:5" ht="14.25">
      <c r="A3" s="125" t="s">
        <v>76</v>
      </c>
      <c r="B3" s="125"/>
      <c r="C3" s="125"/>
      <c r="D3" s="125"/>
      <c r="E3" s="125"/>
    </row>
    <row r="4" spans="1:5" ht="14.25">
      <c r="A4" s="125" t="s">
        <v>117</v>
      </c>
      <c r="B4" s="125"/>
      <c r="C4" s="125"/>
      <c r="D4" s="125"/>
      <c r="E4" s="125"/>
    </row>
    <row r="5" spans="1:5" ht="14.25" thickBot="1">
      <c r="A5" s="1"/>
      <c r="B5" s="1"/>
      <c r="C5" s="61"/>
      <c r="D5" s="144" t="s">
        <v>32</v>
      </c>
      <c r="E5" s="144"/>
    </row>
    <row r="6" spans="1:5" ht="91.5" customHeight="1" thickBot="1">
      <c r="A6" s="30" t="s">
        <v>33</v>
      </c>
      <c r="B6" s="31" t="s">
        <v>34</v>
      </c>
      <c r="C6" s="103" t="s">
        <v>92</v>
      </c>
      <c r="D6" s="103" t="s">
        <v>35</v>
      </c>
      <c r="E6" s="16" t="s">
        <v>109</v>
      </c>
    </row>
    <row r="7" spans="1:5" ht="14.25" thickBot="1">
      <c r="A7" s="32">
        <v>100</v>
      </c>
      <c r="B7" s="33" t="s">
        <v>36</v>
      </c>
      <c r="C7" s="104">
        <f>C8+C9+C10+C12+C13+C14+C15+C11</f>
        <v>134167.40000000002</v>
      </c>
      <c r="D7" s="104">
        <f>D8+D9+D10+D12+D13+D14+D15+D11</f>
        <v>29637.299999999996</v>
      </c>
      <c r="E7" s="73">
        <f aca="true" t="shared" si="0" ref="E7:E12">D7/C7%</f>
        <v>22.089792304240817</v>
      </c>
    </row>
    <row r="8" spans="1:5" ht="13.5">
      <c r="A8" s="34">
        <v>102</v>
      </c>
      <c r="B8" s="35" t="s">
        <v>64</v>
      </c>
      <c r="C8" s="105">
        <v>3192.7</v>
      </c>
      <c r="D8" s="105">
        <v>761.8</v>
      </c>
      <c r="E8" s="74">
        <f t="shared" si="0"/>
        <v>23.860682181225922</v>
      </c>
    </row>
    <row r="9" spans="1:5" ht="27">
      <c r="A9" s="24">
        <v>103</v>
      </c>
      <c r="B9" s="8" t="s">
        <v>37</v>
      </c>
      <c r="C9" s="106">
        <v>6639</v>
      </c>
      <c r="D9" s="106">
        <v>1521.6</v>
      </c>
      <c r="E9" s="74">
        <f t="shared" si="0"/>
        <v>22.91911432444645</v>
      </c>
    </row>
    <row r="10" spans="1:5" ht="27">
      <c r="A10" s="24">
        <v>104</v>
      </c>
      <c r="B10" s="8" t="s">
        <v>65</v>
      </c>
      <c r="C10" s="106">
        <v>56227</v>
      </c>
      <c r="D10" s="106">
        <v>12999.3</v>
      </c>
      <c r="E10" s="75">
        <f t="shared" si="0"/>
        <v>23.119319899692318</v>
      </c>
    </row>
    <row r="11" spans="1:5" ht="13.5">
      <c r="A11" s="24">
        <v>105</v>
      </c>
      <c r="B11" s="8" t="s">
        <v>86</v>
      </c>
      <c r="C11" s="106">
        <v>42.7</v>
      </c>
      <c r="D11" s="106">
        <v>0</v>
      </c>
      <c r="E11" s="75">
        <f t="shared" si="0"/>
        <v>0</v>
      </c>
    </row>
    <row r="12" spans="1:5" ht="45" customHeight="1">
      <c r="A12" s="24">
        <v>106</v>
      </c>
      <c r="B12" s="36" t="s">
        <v>79</v>
      </c>
      <c r="C12" s="106">
        <v>22671</v>
      </c>
      <c r="D12" s="106">
        <v>5950.5</v>
      </c>
      <c r="E12" s="75">
        <f t="shared" si="0"/>
        <v>26.24718803758105</v>
      </c>
    </row>
    <row r="13" spans="1:5" ht="21" customHeight="1">
      <c r="A13" s="37">
        <v>107</v>
      </c>
      <c r="B13" s="7" t="s">
        <v>84</v>
      </c>
      <c r="C13" s="107">
        <v>0</v>
      </c>
      <c r="D13" s="107">
        <v>0</v>
      </c>
      <c r="E13" s="75">
        <v>0</v>
      </c>
    </row>
    <row r="14" spans="1:5" ht="13.5">
      <c r="A14" s="24">
        <v>111</v>
      </c>
      <c r="B14" s="7" t="s">
        <v>80</v>
      </c>
      <c r="C14" s="106">
        <v>300</v>
      </c>
      <c r="D14" s="106">
        <v>0</v>
      </c>
      <c r="E14" s="75">
        <f aca="true" t="shared" si="1" ref="E14:E22">D14/C14%</f>
        <v>0</v>
      </c>
    </row>
    <row r="15" spans="1:5" ht="14.25" thickBot="1">
      <c r="A15" s="25">
        <v>113</v>
      </c>
      <c r="B15" s="38" t="s">
        <v>39</v>
      </c>
      <c r="C15" s="108">
        <v>45095</v>
      </c>
      <c r="D15" s="108">
        <v>8404.1</v>
      </c>
      <c r="E15" s="76">
        <f t="shared" si="1"/>
        <v>18.636434194478326</v>
      </c>
    </row>
    <row r="16" spans="1:5" ht="27.75" thickBot="1">
      <c r="A16" s="32">
        <v>300</v>
      </c>
      <c r="B16" s="40" t="s">
        <v>87</v>
      </c>
      <c r="C16" s="109">
        <f>C17+C18</f>
        <v>14894</v>
      </c>
      <c r="D16" s="109">
        <f>D17+D18</f>
        <v>2769</v>
      </c>
      <c r="E16" s="77">
        <f t="shared" si="1"/>
        <v>18.59137907882369</v>
      </c>
    </row>
    <row r="17" spans="1:5" ht="28.5" customHeight="1">
      <c r="A17" s="41">
        <v>310</v>
      </c>
      <c r="B17" s="36" t="s">
        <v>113</v>
      </c>
      <c r="C17" s="110">
        <v>14184</v>
      </c>
      <c r="D17" s="110">
        <v>2769</v>
      </c>
      <c r="E17" s="78">
        <f t="shared" si="1"/>
        <v>19.521996615905245</v>
      </c>
    </row>
    <row r="18" spans="1:5" ht="27.75" thickBot="1">
      <c r="A18" s="42">
        <v>314</v>
      </c>
      <c r="B18" s="43" t="s">
        <v>70</v>
      </c>
      <c r="C18" s="111">
        <v>710</v>
      </c>
      <c r="D18" s="111">
        <v>0</v>
      </c>
      <c r="E18" s="79">
        <f t="shared" si="1"/>
        <v>0</v>
      </c>
    </row>
    <row r="19" spans="1:5" ht="14.25" thickBot="1">
      <c r="A19" s="39">
        <v>400</v>
      </c>
      <c r="B19" s="44" t="s">
        <v>40</v>
      </c>
      <c r="C19" s="104">
        <f>C20+C21+C22+C23+C24+C25+C26</f>
        <v>61033.4</v>
      </c>
      <c r="D19" s="104">
        <f>D20+D21+D22+D23+D24+D25+D26</f>
        <v>10603.900000000001</v>
      </c>
      <c r="E19" s="73">
        <f t="shared" si="1"/>
        <v>17.373929684402313</v>
      </c>
    </row>
    <row r="20" spans="1:5" ht="13.5">
      <c r="A20" s="23">
        <v>405</v>
      </c>
      <c r="B20" s="35" t="s">
        <v>41</v>
      </c>
      <c r="C20" s="106">
        <v>1021.4</v>
      </c>
      <c r="D20" s="112">
        <v>0</v>
      </c>
      <c r="E20" s="80">
        <f t="shared" si="1"/>
        <v>0</v>
      </c>
    </row>
    <row r="21" spans="1:5" ht="13.5">
      <c r="A21" s="24">
        <v>406</v>
      </c>
      <c r="B21" s="8" t="s">
        <v>42</v>
      </c>
      <c r="C21" s="106">
        <v>1052.1</v>
      </c>
      <c r="D21" s="113">
        <v>198.2</v>
      </c>
      <c r="E21" s="75">
        <f t="shared" si="1"/>
        <v>18.83851344929189</v>
      </c>
    </row>
    <row r="22" spans="1:5" ht="13.5">
      <c r="A22" s="24">
        <v>407</v>
      </c>
      <c r="B22" s="8" t="s">
        <v>43</v>
      </c>
      <c r="C22" s="106">
        <v>557.8</v>
      </c>
      <c r="D22" s="106">
        <v>42</v>
      </c>
      <c r="E22" s="75">
        <f t="shared" si="1"/>
        <v>7.529580494801005</v>
      </c>
    </row>
    <row r="23" spans="1:5" ht="13.5">
      <c r="A23" s="24">
        <v>408</v>
      </c>
      <c r="B23" s="45" t="s">
        <v>44</v>
      </c>
      <c r="C23" s="114">
        <v>0.1</v>
      </c>
      <c r="D23" s="106">
        <v>0</v>
      </c>
      <c r="E23" s="74">
        <v>0</v>
      </c>
    </row>
    <row r="24" spans="1:5" ht="13.5">
      <c r="A24" s="24">
        <v>409</v>
      </c>
      <c r="B24" s="8" t="s">
        <v>71</v>
      </c>
      <c r="C24" s="106">
        <v>54357.8</v>
      </c>
      <c r="D24" s="106">
        <v>9656.7</v>
      </c>
      <c r="E24" s="75">
        <f aca="true" t="shared" si="2" ref="E24:E30">D24/C24%</f>
        <v>17.76506775476565</v>
      </c>
    </row>
    <row r="25" spans="1:5" ht="13.5">
      <c r="A25" s="24">
        <v>410</v>
      </c>
      <c r="B25" s="8" t="s">
        <v>72</v>
      </c>
      <c r="C25" s="106">
        <v>487</v>
      </c>
      <c r="D25" s="106">
        <v>97</v>
      </c>
      <c r="E25" s="75">
        <f t="shared" si="2"/>
        <v>19.917864476386036</v>
      </c>
    </row>
    <row r="26" spans="1:5" ht="14.25" thickBot="1">
      <c r="A26" s="25">
        <v>412</v>
      </c>
      <c r="B26" s="46" t="s">
        <v>45</v>
      </c>
      <c r="C26" s="108">
        <v>3557.2</v>
      </c>
      <c r="D26" s="108">
        <v>610</v>
      </c>
      <c r="E26" s="81">
        <f t="shared" si="2"/>
        <v>17.148318902507594</v>
      </c>
    </row>
    <row r="27" spans="1:5" ht="14.25" thickBot="1">
      <c r="A27" s="32">
        <v>500</v>
      </c>
      <c r="B27" s="33" t="s">
        <v>46</v>
      </c>
      <c r="C27" s="104">
        <f>C28+C29+C30+C31</f>
        <v>96078.8</v>
      </c>
      <c r="D27" s="104">
        <f>D28+D29+D30+D31</f>
        <v>5512.5</v>
      </c>
      <c r="E27" s="73">
        <f t="shared" si="2"/>
        <v>5.737477986819153</v>
      </c>
    </row>
    <row r="28" spans="1:8" ht="13.5">
      <c r="A28" s="28">
        <v>501</v>
      </c>
      <c r="B28" s="48" t="s">
        <v>47</v>
      </c>
      <c r="C28" s="115">
        <v>37046.4</v>
      </c>
      <c r="D28" s="115">
        <v>856.9</v>
      </c>
      <c r="E28" s="80">
        <f t="shared" si="2"/>
        <v>2.3130452621577264</v>
      </c>
      <c r="H28" s="27"/>
    </row>
    <row r="29" spans="1:5" ht="13.5">
      <c r="A29" s="24">
        <v>502</v>
      </c>
      <c r="B29" s="45" t="s">
        <v>48</v>
      </c>
      <c r="C29" s="106">
        <v>4006.8</v>
      </c>
      <c r="D29" s="106">
        <v>0</v>
      </c>
      <c r="E29" s="75">
        <f t="shared" si="2"/>
        <v>0</v>
      </c>
    </row>
    <row r="30" spans="1:5" ht="13.5">
      <c r="A30" s="24">
        <v>503</v>
      </c>
      <c r="B30" s="45" t="s">
        <v>49</v>
      </c>
      <c r="C30" s="106">
        <v>54998.6</v>
      </c>
      <c r="D30" s="106">
        <v>4655.6</v>
      </c>
      <c r="E30" s="75">
        <f t="shared" si="2"/>
        <v>8.46494274399712</v>
      </c>
    </row>
    <row r="31" spans="1:5" ht="14.25" thickBot="1">
      <c r="A31" s="25">
        <v>505</v>
      </c>
      <c r="B31" s="46" t="s">
        <v>50</v>
      </c>
      <c r="C31" s="108">
        <v>27</v>
      </c>
      <c r="D31" s="108">
        <v>0</v>
      </c>
      <c r="E31" s="76">
        <v>0</v>
      </c>
    </row>
    <row r="32" spans="1:8" ht="14.25" thickBot="1">
      <c r="A32" s="32">
        <v>600</v>
      </c>
      <c r="B32" s="33" t="s">
        <v>51</v>
      </c>
      <c r="C32" s="104">
        <v>5581.9</v>
      </c>
      <c r="D32" s="104">
        <v>1059.4</v>
      </c>
      <c r="E32" s="73">
        <f aca="true" t="shared" si="3" ref="E32:E38">D32/C32%</f>
        <v>18.979200630609654</v>
      </c>
      <c r="H32" s="3"/>
    </row>
    <row r="33" spans="1:5" ht="14.25" thickBot="1">
      <c r="A33" s="32">
        <v>700</v>
      </c>
      <c r="B33" s="33" t="s">
        <v>52</v>
      </c>
      <c r="C33" s="104">
        <f>C34+C35+C37+C38+C36</f>
        <v>950002.5</v>
      </c>
      <c r="D33" s="104">
        <f>D34+D35+D37+D38+D36</f>
        <v>225408.2</v>
      </c>
      <c r="E33" s="73">
        <f t="shared" si="3"/>
        <v>23.72711650758814</v>
      </c>
    </row>
    <row r="34" spans="1:5" ht="13.5">
      <c r="A34" s="23">
        <v>701</v>
      </c>
      <c r="B34" s="47" t="s">
        <v>53</v>
      </c>
      <c r="C34" s="112">
        <v>358460.3</v>
      </c>
      <c r="D34" s="112">
        <v>87665</v>
      </c>
      <c r="E34" s="74">
        <f t="shared" si="3"/>
        <v>24.455985781410103</v>
      </c>
    </row>
    <row r="35" spans="1:5" ht="13.5">
      <c r="A35" s="24">
        <v>702</v>
      </c>
      <c r="B35" s="45" t="s">
        <v>54</v>
      </c>
      <c r="C35" s="106">
        <v>440419.8</v>
      </c>
      <c r="D35" s="106">
        <v>107142.7</v>
      </c>
      <c r="E35" s="75">
        <f t="shared" si="3"/>
        <v>24.327403082241077</v>
      </c>
    </row>
    <row r="36" spans="1:5" ht="13.5">
      <c r="A36" s="24">
        <v>703</v>
      </c>
      <c r="B36" s="45" t="s">
        <v>94</v>
      </c>
      <c r="C36" s="106">
        <v>83695.4</v>
      </c>
      <c r="D36" s="106">
        <v>20813.5</v>
      </c>
      <c r="E36" s="75">
        <f t="shared" si="3"/>
        <v>24.868152849499495</v>
      </c>
    </row>
    <row r="37" spans="1:5" ht="13.5">
      <c r="A37" s="24">
        <v>707</v>
      </c>
      <c r="B37" s="45" t="s">
        <v>55</v>
      </c>
      <c r="C37" s="106">
        <v>28690.5</v>
      </c>
      <c r="D37" s="106">
        <v>701.4</v>
      </c>
      <c r="E37" s="75">
        <f t="shared" si="3"/>
        <v>2.4447116641396978</v>
      </c>
    </row>
    <row r="38" spans="1:5" ht="14.25" thickBot="1">
      <c r="A38" s="55">
        <v>709</v>
      </c>
      <c r="B38" s="56" t="s">
        <v>56</v>
      </c>
      <c r="C38" s="116">
        <v>38736.5</v>
      </c>
      <c r="D38" s="116">
        <v>9085.6</v>
      </c>
      <c r="E38" s="82">
        <f t="shared" si="3"/>
        <v>23.454881055335406</v>
      </c>
    </row>
    <row r="39" spans="1:5" ht="14.25" thickBot="1">
      <c r="A39" s="39">
        <v>800</v>
      </c>
      <c r="B39" s="44" t="s">
        <v>57</v>
      </c>
      <c r="C39" s="104">
        <f>C40</f>
        <v>66804.7</v>
      </c>
      <c r="D39" s="104">
        <f>D40</f>
        <v>17877</v>
      </c>
      <c r="E39" s="94">
        <f>E40</f>
        <v>26.76009322697355</v>
      </c>
    </row>
    <row r="40" spans="1:5" ht="14.25" thickBot="1">
      <c r="A40" s="101">
        <v>801</v>
      </c>
      <c r="B40" s="102" t="s">
        <v>58</v>
      </c>
      <c r="C40" s="117">
        <v>66804.7</v>
      </c>
      <c r="D40" s="117">
        <v>17877</v>
      </c>
      <c r="E40" s="83">
        <f aca="true" t="shared" si="4" ref="E40:E48">D40/C40%</f>
        <v>26.76009322697355</v>
      </c>
    </row>
    <row r="41" spans="1:5" ht="15.75" thickBot="1">
      <c r="A41" s="39">
        <v>900</v>
      </c>
      <c r="B41" s="53" t="s">
        <v>95</v>
      </c>
      <c r="C41" s="104">
        <f>C42</f>
        <v>210</v>
      </c>
      <c r="D41" s="104">
        <f>D42</f>
        <v>0</v>
      </c>
      <c r="E41" s="73">
        <f t="shared" si="4"/>
        <v>0</v>
      </c>
    </row>
    <row r="42" spans="1:5" ht="16.5" thickBot="1">
      <c r="A42" s="29">
        <v>909</v>
      </c>
      <c r="B42" s="54" t="s">
        <v>96</v>
      </c>
      <c r="C42" s="118">
        <v>210</v>
      </c>
      <c r="D42" s="118">
        <v>0</v>
      </c>
      <c r="E42" s="82">
        <f t="shared" si="4"/>
        <v>0</v>
      </c>
    </row>
    <row r="43" spans="1:5" ht="14.25" thickBot="1">
      <c r="A43" s="49">
        <v>1000</v>
      </c>
      <c r="B43" s="44" t="s">
        <v>60</v>
      </c>
      <c r="C43" s="104">
        <f>C44+C45+C47+C46</f>
        <v>137580</v>
      </c>
      <c r="D43" s="104">
        <f>D44+D45+D47+D46</f>
        <v>32208.800000000003</v>
      </c>
      <c r="E43" s="73">
        <f t="shared" si="4"/>
        <v>23.410960895478997</v>
      </c>
    </row>
    <row r="44" spans="1:5" ht="13.5" customHeight="1">
      <c r="A44" s="50">
        <v>1001</v>
      </c>
      <c r="B44" s="47" t="s">
        <v>77</v>
      </c>
      <c r="C44" s="112">
        <v>13944</v>
      </c>
      <c r="D44" s="112">
        <v>3106.9</v>
      </c>
      <c r="E44" s="74">
        <f t="shared" si="4"/>
        <v>22.28126792885829</v>
      </c>
    </row>
    <row r="45" spans="1:5" ht="13.5" customHeight="1">
      <c r="A45" s="51">
        <v>1003</v>
      </c>
      <c r="B45" s="45" t="s">
        <v>61</v>
      </c>
      <c r="C45" s="106">
        <v>110697.5</v>
      </c>
      <c r="D45" s="106">
        <v>27586.4</v>
      </c>
      <c r="E45" s="75">
        <f t="shared" si="4"/>
        <v>24.920526660493692</v>
      </c>
    </row>
    <row r="46" spans="1:5" ht="13.5" customHeight="1">
      <c r="A46" s="52">
        <v>1004</v>
      </c>
      <c r="B46" s="46" t="s">
        <v>112</v>
      </c>
      <c r="C46" s="108">
        <v>4982.4</v>
      </c>
      <c r="D46" s="108">
        <v>48.5</v>
      </c>
      <c r="E46" s="76">
        <f t="shared" si="4"/>
        <v>0.9734264611432242</v>
      </c>
    </row>
    <row r="47" spans="1:5" ht="14.25" thickBot="1">
      <c r="A47" s="52">
        <v>1006</v>
      </c>
      <c r="B47" s="46" t="s">
        <v>62</v>
      </c>
      <c r="C47" s="108">
        <v>7956.1</v>
      </c>
      <c r="D47" s="108">
        <v>1467</v>
      </c>
      <c r="E47" s="76">
        <f t="shared" si="4"/>
        <v>18.438682268950867</v>
      </c>
    </row>
    <row r="48" spans="1:5" ht="14.25" thickBot="1">
      <c r="A48" s="49">
        <v>1100</v>
      </c>
      <c r="B48" s="44" t="s">
        <v>59</v>
      </c>
      <c r="C48" s="104">
        <f>C49+C50+C51</f>
        <v>796.8</v>
      </c>
      <c r="D48" s="104">
        <f>D49+D50+D51</f>
        <v>0</v>
      </c>
      <c r="E48" s="73">
        <f t="shared" si="4"/>
        <v>0</v>
      </c>
    </row>
    <row r="49" spans="1:5" ht="13.5">
      <c r="A49" s="50">
        <v>1101</v>
      </c>
      <c r="B49" s="47" t="s">
        <v>73</v>
      </c>
      <c r="C49" s="112">
        <v>0</v>
      </c>
      <c r="D49" s="112">
        <v>0</v>
      </c>
      <c r="E49" s="74">
        <v>0</v>
      </c>
    </row>
    <row r="50" spans="1:5" ht="13.5">
      <c r="A50" s="51">
        <v>1102</v>
      </c>
      <c r="B50" s="45" t="s">
        <v>74</v>
      </c>
      <c r="C50" s="106">
        <v>51.8</v>
      </c>
      <c r="D50" s="106">
        <v>0</v>
      </c>
      <c r="E50" s="75">
        <v>0</v>
      </c>
    </row>
    <row r="51" spans="1:5" ht="14.25" thickBot="1">
      <c r="A51" s="52">
        <v>1105</v>
      </c>
      <c r="B51" s="46" t="s">
        <v>78</v>
      </c>
      <c r="C51" s="108">
        <v>745</v>
      </c>
      <c r="D51" s="108">
        <v>0</v>
      </c>
      <c r="E51" s="76">
        <f>D51/C51%</f>
        <v>0</v>
      </c>
    </row>
    <row r="52" spans="1:5" ht="14.25" thickBot="1">
      <c r="A52" s="49">
        <v>1200</v>
      </c>
      <c r="B52" s="57" t="s">
        <v>75</v>
      </c>
      <c r="C52" s="119">
        <v>941</v>
      </c>
      <c r="D52" s="120">
        <v>265.3</v>
      </c>
      <c r="E52" s="60">
        <f>D52/C52%</f>
        <v>28.193411264612116</v>
      </c>
    </row>
    <row r="53" spans="1:5" ht="14.25" thickBot="1">
      <c r="A53" s="49">
        <v>1300</v>
      </c>
      <c r="B53" s="57" t="s">
        <v>38</v>
      </c>
      <c r="C53" s="119">
        <v>6</v>
      </c>
      <c r="D53" s="120">
        <v>1.1</v>
      </c>
      <c r="E53" s="60">
        <f>D53/C53%</f>
        <v>18.333333333333336</v>
      </c>
    </row>
    <row r="54" spans="1:5" ht="15" thickBot="1">
      <c r="A54" s="26"/>
      <c r="B54" s="58" t="s">
        <v>63</v>
      </c>
      <c r="C54" s="121">
        <f>C7+C16+C19+C27+C32+C33+C39+C43+C48+C52+C53+C41</f>
        <v>1468096.5</v>
      </c>
      <c r="D54" s="122">
        <f>D7+D16+D19+D27+D32+D33+D39+D43+D48+D52+D53+D41</f>
        <v>325342.49999999994</v>
      </c>
      <c r="E54" s="59">
        <f>D54/C54%</f>
        <v>22.160838882185192</v>
      </c>
    </row>
    <row r="55" spans="1:5" ht="13.5">
      <c r="A55" s="1"/>
      <c r="B55" s="1"/>
      <c r="C55" s="61"/>
      <c r="D55" s="123"/>
      <c r="E55" s="1"/>
    </row>
    <row r="56" spans="1:5" ht="13.5">
      <c r="A56" s="126"/>
      <c r="B56" s="126"/>
      <c r="C56" s="61"/>
      <c r="D56" s="61"/>
      <c r="E56" s="1"/>
    </row>
    <row r="57" spans="1:5" ht="13.5">
      <c r="A57" s="1" t="s">
        <v>102</v>
      </c>
      <c r="B57" s="1"/>
      <c r="C57" s="61"/>
      <c r="D57" s="61" t="s">
        <v>103</v>
      </c>
      <c r="E57" s="1"/>
    </row>
    <row r="58" spans="1:5" ht="13.5">
      <c r="A58" s="126" t="s">
        <v>104</v>
      </c>
      <c r="B58" s="126"/>
      <c r="C58" s="61"/>
      <c r="D58" s="61"/>
      <c r="E58" s="1"/>
    </row>
    <row r="59" spans="1:4" ht="13.5">
      <c r="A59" s="1"/>
      <c r="B59" s="1"/>
      <c r="C59" s="61"/>
      <c r="D59" s="61"/>
    </row>
    <row r="60" spans="1:4" ht="13.5">
      <c r="A60" s="1" t="s">
        <v>99</v>
      </c>
      <c r="B60" s="1"/>
      <c r="C60" s="61"/>
      <c r="D60" s="61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2021-04-08T10:47:04Z</cp:lastPrinted>
  <dcterms:created xsi:type="dcterms:W3CDTF">1996-10-08T23:32:33Z</dcterms:created>
  <dcterms:modified xsi:type="dcterms:W3CDTF">2021-04-09T05:04:25Z</dcterms:modified>
  <cp:category/>
  <cp:version/>
  <cp:contentType/>
  <cp:contentStatus/>
</cp:coreProperties>
</file>